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app2\Lishka\legal dep\בניה ירוקה\תקן הבניה הירוקה\סעיפי חדשנות 5281\"/>
    </mc:Choice>
  </mc:AlternateContent>
  <xr:revisionPtr revIDLastSave="0" documentId="13_ncr:1_{F6AD7805-BF21-4178-8993-BAA2F6DD7001}" xr6:coauthVersionLast="47" xr6:coauthVersionMax="47" xr10:uidLastSave="{00000000-0000-0000-0000-000000000000}"/>
  <bookViews>
    <workbookView xWindow="-120" yWindow="-120" windowWidth="29040" windowHeight="15840" tabRatio="561" xr2:uid="{00000000-000D-0000-FFFF-FFFF00000000}"/>
  </bookViews>
  <sheets>
    <sheet name="תכולת חומר ממוחזר" sheetId="2" r:id="rId1"/>
  </sheets>
  <definedNames>
    <definedName name="_xlnm.Print_Area" localSheetId="0">'תכולת חומר ממוחזר'!$A$21:$I$37</definedName>
    <definedName name="חומרי_גמר">#REF!</definedName>
    <definedName name="חומרי_שלד">#REF!</definedName>
    <definedName name="חומרים_למערכות">#REF!</definedName>
    <definedName name="חומרים_לפיתוח">#REF!</definedName>
    <definedName name="חומרים_מערכות">#REF!</definedName>
    <definedName name="חומרים_פיתוח">#REF!</definedName>
    <definedName name="קטגוריות_חומרי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F28" i="2" s="1"/>
  <c r="D29" i="2"/>
  <c r="F29" i="2" s="1"/>
  <c r="D30" i="2"/>
  <c r="F30" i="2" s="1"/>
  <c r="D31" i="2"/>
  <c r="F31" i="2" s="1"/>
  <c r="D32" i="2"/>
  <c r="H32" i="2" s="1"/>
  <c r="D33" i="2"/>
  <c r="F33" i="2" s="1"/>
  <c r="D34" i="2"/>
  <c r="F34" i="2" s="1"/>
  <c r="D35" i="2"/>
  <c r="F35" i="2" s="1"/>
  <c r="D22" i="2"/>
  <c r="F22" i="2" s="1"/>
  <c r="D23" i="2"/>
  <c r="H23" i="2" s="1"/>
  <c r="D24" i="2"/>
  <c r="F24" i="2" s="1"/>
  <c r="D25" i="2"/>
  <c r="F25" i="2" s="1"/>
  <c r="D26" i="2"/>
  <c r="F26" i="2" s="1"/>
  <c r="D27" i="2"/>
  <c r="F27" i="2" s="1"/>
  <c r="A19" i="2"/>
  <c r="H24" i="2" l="1"/>
  <c r="I24" i="2" s="1"/>
  <c r="F32" i="2"/>
  <c r="I32" i="2" s="1"/>
  <c r="H33" i="2"/>
  <c r="I33" i="2" s="1"/>
  <c r="H25" i="2"/>
  <c r="I25" i="2" s="1"/>
  <c r="F23" i="2"/>
  <c r="I23" i="2" s="1"/>
  <c r="H34" i="2"/>
  <c r="I34" i="2" s="1"/>
  <c r="H27" i="2"/>
  <c r="I27" i="2" s="1"/>
  <c r="H31" i="2"/>
  <c r="I31" i="2" s="1"/>
  <c r="H29" i="2"/>
  <c r="I29" i="2" s="1"/>
  <c r="H28" i="2"/>
  <c r="I28" i="2" s="1"/>
  <c r="H26" i="2"/>
  <c r="I26" i="2" s="1"/>
  <c r="H22" i="2"/>
  <c r="I22" i="2" s="1"/>
  <c r="H35" i="2"/>
  <c r="I35" i="2" s="1"/>
  <c r="H30" i="2"/>
  <c r="I30" i="2" s="1"/>
  <c r="I37" i="2" l="1"/>
  <c r="P26" i="2"/>
</calcChain>
</file>

<file path=xl/sharedStrings.xml><?xml version="1.0" encoding="utf-8"?>
<sst xmlns="http://schemas.openxmlformats.org/spreadsheetml/2006/main" count="56" uniqueCount="39">
  <si>
    <t>שיעור תכולת חומר ממוחזר במוצר (%)</t>
  </si>
  <si>
    <t>מנגנון הסמכה</t>
  </si>
  <si>
    <t>סה"כ</t>
  </si>
  <si>
    <t xml:space="preserve">הנחיות למילוי המחשבון </t>
  </si>
  <si>
    <t>כן</t>
  </si>
  <si>
    <t>לא</t>
  </si>
  <si>
    <t>תו סביבתי טיפוס I או III</t>
  </si>
  <si>
    <t>שם יצרן</t>
  </si>
  <si>
    <t xml:space="preserve">שם מוצר </t>
  </si>
  <si>
    <t>תיווי סביביתי טיפוס II (הצהרה עצמית)</t>
  </si>
  <si>
    <t>שיטת אימות ופרסום (בחר מרשימה)</t>
  </si>
  <si>
    <t>תוספת ערך כמותי</t>
  </si>
  <si>
    <t>תוספת ערך</t>
  </si>
  <si>
    <t xml:space="preserve">ערך כמותי משוקלל למוצר </t>
  </si>
  <si>
    <t xml:space="preserve">מחשבון תכולת חומר ממוחזר </t>
  </si>
  <si>
    <t xml:space="preserve">האם נעשה שימוש במוצרים מיותר מארבעה יצרנים שונים? </t>
  </si>
  <si>
    <t>כמות חומרים/מוצרים משוקללת</t>
  </si>
  <si>
    <t>אין למלא נתונים בתאים הירוקים והשחורים (עמודות תוספת ערך וערך כמותי משוקלל למוצר).</t>
  </si>
  <si>
    <t xml:space="preserve">
1% עד 10% (לא כולל) - לא יקבל תוספת. משקלו היחסי ייחשב שווה ערך לחומר אחד. 
10% לפחות - ייחשב שווה ערך ל-1.1 חומרים. 
20% לפחות - ייחשב ש"ע ל-1.2 חומרים. 
30% לפחות - ייחשב ש"ע ל-1.3 חומרים.  
40% לפחות - ייחשב ש"ע ל-1.4 חומרים.  
50% לפחות - ייחשב ש"ע ל-1.5 חומרים.  
60% לפחות - ייחשב ש"עך ל-1.6 חומרים.  
70% לפחות - ייחשב ש"ע ל-1.7 חומרים.  
80% לפחות - ייחשב ש"ע ל-1.8 חומרים.  
90% לפחות - ייחשב ש"ע ל-1.9 חומרים.  
100% לפחות - ייחשב ש"ע ל-2 חומרים.  </t>
  </si>
  <si>
    <t xml:space="preserve">יש למלא ידנית נתונים בעמודות בצבע לבן  (שם יצרן, שם מוצר, שיעור תכולת חומר ממוחזר במוצר) ובעמודות בצבע תכלת (חומר עיקרי, שיטת אימות ופרסום) לבחור מרשימה נגללת. </t>
  </si>
  <si>
    <t xml:space="preserve">חומר עיקרי (כן/לא) </t>
  </si>
  <si>
    <t>מספר יצרנים</t>
  </si>
  <si>
    <r>
      <rPr>
        <b/>
        <sz val="11"/>
        <color theme="1"/>
        <rFont val="Calibri"/>
        <family val="2"/>
      </rPr>
      <t>עמודה B</t>
    </r>
    <r>
      <rPr>
        <sz val="11"/>
        <color theme="1"/>
        <rFont val="Calibri"/>
        <family val="2"/>
      </rPr>
      <t xml:space="preserve"> "שם מוצר" יש להקליד ידנית את שם המוצר .</t>
    </r>
  </si>
  <si>
    <r>
      <rPr>
        <b/>
        <sz val="11"/>
        <color theme="1"/>
        <rFont val="Calibri"/>
        <family val="2"/>
      </rPr>
      <t>עמודה C</t>
    </r>
    <r>
      <rPr>
        <sz val="11"/>
        <color theme="1"/>
        <rFont val="Calibri"/>
        <family val="2"/>
      </rPr>
      <t xml:space="preserve"> "שיעור תכולת חומר ממוחזר במוצר" יש להקליד ידנית את שיעור תכולת החומר הממוחזר. אם שיעור תכולת החומר הממוחזר קטן מ-1% - יהיה הערך הכמותי "0". מוצרים עם שיעור תכולה ממוחזרת גבוה יותר יקבלו ערך כמותי גבוה יותר לפי המדרג הזה:</t>
    </r>
  </si>
  <si>
    <r>
      <rPr>
        <b/>
        <sz val="11"/>
        <color theme="1"/>
        <rFont val="Calibri"/>
        <family val="2"/>
      </rPr>
      <t xml:space="preserve">עמודה E </t>
    </r>
    <r>
      <rPr>
        <sz val="11"/>
        <color theme="1"/>
        <rFont val="Calibri"/>
        <family val="2"/>
      </rPr>
      <t xml:space="preserve">"חומר עיקרי" יש לבחור מתוך רשימה נגללת אם המוצר הוא חומר עיקרי או לא, לפי הגדרתו בפרק 4 בת"י 5281 . אם לא תיבחר אחת האפשרויות - יהיה הניקוד "0". </t>
    </r>
  </si>
  <si>
    <r>
      <rPr>
        <b/>
        <sz val="11"/>
        <color theme="1"/>
        <rFont val="Calibri"/>
        <family val="2"/>
      </rPr>
      <t>עמודה G</t>
    </r>
    <r>
      <rPr>
        <sz val="11"/>
        <color theme="1"/>
        <rFont val="Calibri"/>
        <family val="2"/>
      </rPr>
      <t xml:space="preserve"> "שיטת אימות ופרסום" יש לבחור מתוך רשימה נגללת שיטת פרסום המידע הצהרה עצמית מטיפוס II לפי ISO 14021 או תיווי סביבתי מטיפוס I לפי ISO 14024 או מטיפוס III לפי ISO 14025 (מסוג EPD). אם לא תיבחר אחת האפשרויות - יהיה הניקוד "0". </t>
    </r>
  </si>
  <si>
    <r>
      <rPr>
        <b/>
        <sz val="11"/>
        <color theme="1"/>
        <rFont val="Calibri"/>
        <family val="2"/>
      </rPr>
      <t xml:space="preserve">עמודה I </t>
    </r>
    <r>
      <rPr>
        <sz val="11"/>
        <color theme="1"/>
        <rFont val="Calibri"/>
        <family val="2"/>
      </rPr>
      <t xml:space="preserve">סה"כ כמות החומרים המשוקללים יעוגל למספר השלם הקרוב ביותר. </t>
    </r>
  </si>
  <si>
    <r>
      <rPr>
        <b/>
        <sz val="11"/>
        <color theme="1"/>
        <rFont val="Calibri"/>
        <family val="2"/>
      </rPr>
      <t>עמודה I</t>
    </r>
    <r>
      <rPr>
        <sz val="11"/>
        <color theme="1"/>
        <rFont val="Calibri"/>
        <family val="2"/>
      </rPr>
      <t xml:space="preserve"> אם תוצאת החישוב לערך הכמותי המשוקלל למוצר גדולה מ-2, תופיע תוצאה מרבית 2. </t>
    </r>
  </si>
  <si>
    <r>
      <rPr>
        <b/>
        <sz val="11"/>
        <color theme="1"/>
        <rFont val="Calibri"/>
        <family val="2"/>
      </rPr>
      <t xml:space="preserve">עמודה A </t>
    </r>
    <r>
      <rPr>
        <sz val="11"/>
        <color theme="1"/>
        <rFont val="Calibri"/>
        <family val="2"/>
      </rPr>
      <t>"שם יצרן" יש להקליד ידנית את שם יצרן.</t>
    </r>
  </si>
  <si>
    <r>
      <rPr>
        <b/>
        <sz val="11"/>
        <color theme="1"/>
        <rFont val="Calibri"/>
        <family val="2"/>
      </rPr>
      <t xml:space="preserve">עמודה A </t>
    </r>
    <r>
      <rPr>
        <sz val="11"/>
        <color theme="1"/>
        <rFont val="Calibri"/>
        <family val="2"/>
      </rPr>
      <t>"מספר יצרנים" יש לבחור מתוך רשימה נגללת אם נעשה שימוש במוצרים מ-4 יצרנים שונים ויותר.</t>
    </r>
  </si>
  <si>
    <t>טמבור</t>
  </si>
  <si>
    <t>לוח גבס לבן</t>
  </si>
  <si>
    <t>לוח גבס ירוק</t>
  </si>
  <si>
    <t>לוח גבס ורוד</t>
  </si>
  <si>
    <t>לוח גבס סילברבורד</t>
  </si>
  <si>
    <t>RAVAGO</t>
  </si>
  <si>
    <t>צמר סלעים</t>
  </si>
  <si>
    <t>ODE</t>
  </si>
  <si>
    <t>צמר זכוכית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</si>
</sst>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 tint="-0.249977111117893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0" tint="-0.249977111117893"/>
      <name val="Arial"/>
      <family val="2"/>
      <scheme val="minor"/>
    </font>
    <font>
      <sz val="8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Calibri"/>
      <family val="2"/>
    </font>
    <font>
      <sz val="11"/>
      <color theme="0"/>
      <name val="Arial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/>
    <xf numFmtId="165" fontId="0" fillId="0" borderId="0" xfId="0" applyNumberFormat="1"/>
    <xf numFmtId="0" fontId="0" fillId="5" borderId="0" xfId="0" applyFill="1"/>
    <xf numFmtId="0" fontId="0" fillId="5" borderId="9" xfId="0" applyFill="1" applyBorder="1"/>
    <xf numFmtId="0" fontId="0" fillId="5" borderId="10" xfId="0" applyFill="1" applyBorder="1"/>
    <xf numFmtId="0" fontId="0" fillId="5" borderId="10" xfId="0" applyFill="1" applyBorder="1" applyAlignment="1">
      <alignment wrapText="1"/>
    </xf>
    <xf numFmtId="0" fontId="0" fillId="5" borderId="1" xfId="0" applyFill="1" applyBorder="1"/>
    <xf numFmtId="0" fontId="9" fillId="3" borderId="1" xfId="0" applyFont="1" applyFill="1" applyBorder="1" applyAlignment="1">
      <alignment vertical="center" wrapText="1"/>
    </xf>
    <xf numFmtId="0" fontId="9" fillId="0" borderId="0" xfId="0" applyFont="1"/>
    <xf numFmtId="0" fontId="9" fillId="3" borderId="1" xfId="0" applyFont="1" applyFill="1" applyBorder="1"/>
    <xf numFmtId="0" fontId="10" fillId="4" borderId="1" xfId="0" applyFont="1" applyFill="1" applyBorder="1"/>
    <xf numFmtId="0" fontId="9" fillId="5" borderId="10" xfId="0" applyFont="1" applyFill="1" applyBorder="1"/>
    <xf numFmtId="0" fontId="11" fillId="0" borderId="0" xfId="0" applyFont="1"/>
    <xf numFmtId="165" fontId="0" fillId="5" borderId="1" xfId="0" applyNumberFormat="1" applyFill="1" applyBorder="1"/>
    <xf numFmtId="0" fontId="7" fillId="5" borderId="7" xfId="0" applyFont="1" applyFill="1" applyBorder="1" applyAlignment="1">
      <alignment horizontal="right" vertical="top" wrapText="1" readingOrder="2"/>
    </xf>
    <xf numFmtId="0" fontId="0" fillId="2" borderId="12" xfId="0" applyFill="1" applyBorder="1" applyAlignment="1">
      <alignment vertical="center" wrapText="1"/>
    </xf>
    <xf numFmtId="0" fontId="3" fillId="5" borderId="10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1" fillId="5" borderId="0" xfId="0" applyFont="1" applyFill="1" applyAlignment="1">
      <alignment horizontal="right" vertical="top"/>
    </xf>
    <xf numFmtId="0" fontId="12" fillId="4" borderId="0" xfId="0" applyFont="1" applyFill="1" applyAlignment="1">
      <alignment horizontal="right" vertical="top"/>
    </xf>
    <xf numFmtId="0" fontId="0" fillId="2" borderId="1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4" borderId="0" xfId="0" applyFill="1"/>
    <xf numFmtId="0" fontId="9" fillId="4" borderId="0" xfId="0" applyFont="1" applyFill="1"/>
    <xf numFmtId="0" fontId="0" fillId="4" borderId="0" xfId="0" applyFill="1" applyAlignment="1">
      <alignment wrapText="1"/>
    </xf>
    <xf numFmtId="0" fontId="11" fillId="4" borderId="0" xfId="0" applyFont="1" applyFill="1"/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vertical="center" wrapText="1"/>
    </xf>
    <xf numFmtId="9" fontId="0" fillId="4" borderId="0" xfId="1" applyFont="1" applyFill="1"/>
    <xf numFmtId="0" fontId="4" fillId="4" borderId="0" xfId="0" applyFont="1" applyFill="1"/>
    <xf numFmtId="0" fontId="5" fillId="4" borderId="0" xfId="0" applyFont="1" applyFill="1"/>
    <xf numFmtId="0" fontId="3" fillId="4" borderId="0" xfId="0" applyFont="1" applyFill="1"/>
    <xf numFmtId="0" fontId="7" fillId="5" borderId="7" xfId="0" applyFont="1" applyFill="1" applyBorder="1" applyAlignment="1">
      <alignment horizontal="right"/>
    </xf>
    <xf numFmtId="0" fontId="13" fillId="5" borderId="4" xfId="0" applyFon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0" fillId="5" borderId="5" xfId="0" applyFill="1" applyBorder="1" applyAlignment="1">
      <alignment horizontal="right" wrapText="1"/>
    </xf>
    <xf numFmtId="0" fontId="0" fillId="5" borderId="6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5" borderId="0" xfId="0" applyFill="1" applyAlignment="1">
      <alignment horizontal="right"/>
    </xf>
    <xf numFmtId="0" fontId="9" fillId="5" borderId="0" xfId="0" applyFont="1" applyFill="1" applyAlignment="1">
      <alignment horizontal="right"/>
    </xf>
    <xf numFmtId="0" fontId="0" fillId="5" borderId="0" xfId="0" applyFill="1" applyAlignment="1">
      <alignment horizontal="right" wrapText="1"/>
    </xf>
    <xf numFmtId="0" fontId="0" fillId="5" borderId="8" xfId="0" applyFill="1" applyBorder="1" applyAlignment="1">
      <alignment horizontal="right"/>
    </xf>
    <xf numFmtId="0" fontId="12" fillId="4" borderId="1" xfId="0" applyFont="1" applyFill="1" applyBorder="1"/>
    <xf numFmtId="164" fontId="12" fillId="4" borderId="3" xfId="0" applyNumberFormat="1" applyFont="1" applyFill="1" applyBorder="1"/>
    <xf numFmtId="164" fontId="12" fillId="4" borderId="1" xfId="0" applyNumberFormat="1" applyFont="1" applyFill="1" applyBorder="1" applyAlignment="1">
      <alignment horizontal="right" vertical="top" wrapText="1"/>
    </xf>
    <xf numFmtId="164" fontId="12" fillId="4" borderId="1" xfId="0" applyNumberFormat="1" applyFont="1" applyFill="1" applyBorder="1"/>
    <xf numFmtId="0" fontId="14" fillId="0" borderId="0" xfId="0" applyFont="1"/>
    <xf numFmtId="0" fontId="15" fillId="0" borderId="20" xfId="0" applyFont="1" applyBorder="1" applyProtection="1">
      <protection locked="0"/>
    </xf>
    <xf numFmtId="0" fontId="15" fillId="0" borderId="21" xfId="0" applyFon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1282178</xdr:colOff>
      <xdr:row>39</xdr:row>
      <xdr:rowOff>79175</xdr:rowOff>
    </xdr:from>
    <xdr:to>
      <xdr:col>11</xdr:col>
      <xdr:colOff>1057967</xdr:colOff>
      <xdr:row>49</xdr:row>
      <xdr:rowOff>137630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CE4A7-CD93-DE48-FCAC-718A3AAE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026011" y="11169588"/>
          <a:ext cx="5292007" cy="188062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48</xdr:row>
      <xdr:rowOff>46411</xdr:rowOff>
    </xdr:from>
    <xdr:to>
      <xdr:col>6</xdr:col>
      <xdr:colOff>1091565</xdr:colOff>
      <xdr:row>75</xdr:row>
      <xdr:rowOff>180011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8BCF77-DED9-ECDD-12A0-97AA6B00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4388885" y="12924211"/>
          <a:ext cx="5579745" cy="394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98202</xdr:rowOff>
    </xdr:from>
    <xdr:to>
      <xdr:col>6</xdr:col>
      <xdr:colOff>933450</xdr:colOff>
      <xdr:row>48</xdr:row>
      <xdr:rowOff>82934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C061CE-0E04-E4BE-12A2-0767CA3A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4547000" y="11261502"/>
          <a:ext cx="5905500" cy="16992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" displayName="טבלה1" ref="A51:A54" totalsRowShown="0">
  <autoFilter ref="A51:A54" xr:uid="{00000000-0009-0000-0100-000001000000}"/>
  <tableColumns count="1">
    <tableColumn id="1" xr3:uid="{00000000-0010-0000-0000-000001000000}" name="מנגנון הסמכה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rightToLeft="1" tabSelected="1" topLeftCell="A16" zoomScale="115" zoomScaleNormal="115" workbookViewId="0">
      <selection activeCell="C26" sqref="C26"/>
    </sheetView>
  </sheetViews>
  <sheetFormatPr defaultRowHeight="14.25" x14ac:dyDescent="0.2"/>
  <cols>
    <col min="1" max="1" width="8.125" customWidth="1"/>
    <col min="2" max="3" width="16.375" customWidth="1"/>
    <col min="4" max="4" width="4.625" style="17" customWidth="1"/>
    <col min="5" max="5" width="17.625" style="1" customWidth="1"/>
    <col min="6" max="6" width="4.625" style="17" customWidth="1"/>
    <col min="7" max="7" width="27.375" customWidth="1"/>
    <col min="8" max="8" width="4.625" style="17" customWidth="1"/>
    <col min="9" max="9" width="17.25" customWidth="1"/>
    <col min="10" max="10" width="14.875" customWidth="1"/>
    <col min="11" max="11" width="8.125" customWidth="1"/>
    <col min="12" max="12" width="26.875" bestFit="1" customWidth="1"/>
  </cols>
  <sheetData>
    <row r="1" spans="1:16" s="11" customFormat="1" ht="23.45" customHeight="1" thickBot="1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7"/>
      <c r="M1" s="27"/>
      <c r="N1" s="27"/>
      <c r="O1" s="27"/>
      <c r="P1" s="27"/>
    </row>
    <row r="2" spans="1:16" s="54" customFormat="1" ht="15" x14ac:dyDescent="0.25">
      <c r="A2" s="49" t="s">
        <v>3</v>
      </c>
      <c r="B2" s="50"/>
      <c r="C2" s="50"/>
      <c r="D2" s="51"/>
      <c r="E2" s="52"/>
      <c r="F2" s="51"/>
      <c r="G2" s="50"/>
      <c r="H2" s="51"/>
      <c r="I2" s="50"/>
      <c r="J2" s="50"/>
      <c r="K2" s="53"/>
    </row>
    <row r="3" spans="1:16" s="54" customFormat="1" ht="23.1" customHeight="1" x14ac:dyDescent="0.25">
      <c r="A3" s="48" t="s">
        <v>19</v>
      </c>
      <c r="B3" s="55"/>
      <c r="C3" s="55"/>
      <c r="D3" s="56"/>
      <c r="E3" s="57"/>
      <c r="F3" s="56"/>
      <c r="G3" s="55"/>
      <c r="H3" s="56"/>
      <c r="I3" s="55"/>
      <c r="J3" s="55"/>
      <c r="K3" s="58"/>
    </row>
    <row r="4" spans="1:16" s="54" customFormat="1" ht="20.85" customHeight="1" x14ac:dyDescent="0.25">
      <c r="A4" s="48" t="s">
        <v>17</v>
      </c>
      <c r="B4" s="55"/>
      <c r="C4" s="55"/>
      <c r="D4" s="56"/>
      <c r="E4" s="57"/>
      <c r="F4" s="56"/>
      <c r="G4" s="55"/>
      <c r="H4" s="56"/>
      <c r="I4" s="55"/>
      <c r="J4" s="55"/>
      <c r="K4" s="58"/>
    </row>
    <row r="5" spans="1:16" s="54" customFormat="1" ht="23.1" customHeight="1" x14ac:dyDescent="0.25">
      <c r="A5" s="48" t="s">
        <v>29</v>
      </c>
      <c r="B5" s="55"/>
      <c r="C5" s="55"/>
      <c r="D5" s="56"/>
      <c r="E5" s="57"/>
      <c r="F5" s="56"/>
      <c r="G5" s="55"/>
      <c r="H5" s="56"/>
      <c r="I5" s="55"/>
      <c r="J5" s="55"/>
      <c r="K5" s="58"/>
    </row>
    <row r="6" spans="1:16" s="54" customFormat="1" ht="20.100000000000001" customHeight="1" x14ac:dyDescent="0.25">
      <c r="A6" s="48" t="s">
        <v>28</v>
      </c>
      <c r="B6" s="55"/>
      <c r="C6" s="55"/>
      <c r="D6" s="56"/>
      <c r="E6" s="57"/>
      <c r="F6" s="56"/>
      <c r="G6" s="55"/>
      <c r="H6" s="56"/>
      <c r="I6" s="55"/>
      <c r="J6" s="55"/>
      <c r="K6" s="58"/>
    </row>
    <row r="7" spans="1:16" s="54" customFormat="1" ht="20.100000000000001" customHeight="1" x14ac:dyDescent="0.25">
      <c r="A7" s="48" t="s">
        <v>22</v>
      </c>
      <c r="B7" s="55"/>
      <c r="C7" s="55"/>
      <c r="D7" s="56"/>
      <c r="E7" s="57"/>
      <c r="F7" s="56"/>
      <c r="G7" s="55"/>
      <c r="H7" s="56"/>
      <c r="I7" s="55"/>
      <c r="J7" s="55"/>
      <c r="K7" s="58"/>
    </row>
    <row r="8" spans="1:16" s="54" customFormat="1" ht="20.100000000000001" customHeight="1" x14ac:dyDescent="0.25">
      <c r="A8" s="48" t="s">
        <v>23</v>
      </c>
      <c r="B8" s="55"/>
      <c r="C8" s="55"/>
      <c r="D8" s="56"/>
      <c r="E8" s="57"/>
      <c r="F8" s="56"/>
      <c r="G8" s="55"/>
      <c r="H8" s="56"/>
      <c r="I8" s="55"/>
      <c r="J8" s="55"/>
      <c r="K8" s="58"/>
    </row>
    <row r="9" spans="1:16" s="54" customFormat="1" ht="185.1" customHeight="1" x14ac:dyDescent="0.2">
      <c r="A9" s="23" t="s">
        <v>18</v>
      </c>
      <c r="B9" s="55"/>
      <c r="C9" s="55"/>
      <c r="D9" s="56"/>
      <c r="E9" s="57"/>
      <c r="F9" s="56"/>
      <c r="G9" s="55"/>
      <c r="H9" s="56"/>
      <c r="I9" s="55"/>
      <c r="J9" s="55"/>
      <c r="K9" s="58"/>
    </row>
    <row r="10" spans="1:16" s="54" customFormat="1" ht="20.100000000000001" customHeight="1" x14ac:dyDescent="0.25">
      <c r="A10" s="48" t="s">
        <v>24</v>
      </c>
      <c r="B10" s="55"/>
      <c r="C10" s="55"/>
      <c r="D10" s="56"/>
      <c r="E10" s="57"/>
      <c r="F10" s="56"/>
      <c r="G10" s="55"/>
      <c r="H10" s="56"/>
      <c r="I10" s="55"/>
      <c r="J10" s="55"/>
      <c r="K10" s="58"/>
    </row>
    <row r="11" spans="1:16" s="54" customFormat="1" ht="20.85" customHeight="1" x14ac:dyDescent="0.25">
      <c r="A11" s="48" t="s">
        <v>25</v>
      </c>
      <c r="B11" s="55"/>
      <c r="C11" s="55"/>
      <c r="D11" s="56"/>
      <c r="E11" s="57"/>
      <c r="F11" s="56"/>
      <c r="G11" s="55"/>
      <c r="H11" s="56"/>
      <c r="I11" s="55"/>
      <c r="J11" s="55"/>
      <c r="K11" s="58"/>
    </row>
    <row r="12" spans="1:16" s="54" customFormat="1" ht="20.85" customHeight="1" x14ac:dyDescent="0.25">
      <c r="A12" s="48" t="s">
        <v>27</v>
      </c>
      <c r="B12" s="55"/>
      <c r="C12" s="55"/>
      <c r="D12" s="56"/>
      <c r="E12" s="57"/>
      <c r="F12" s="56"/>
      <c r="G12" s="55"/>
      <c r="H12" s="56"/>
      <c r="I12" s="55"/>
      <c r="J12" s="55"/>
      <c r="K12" s="58"/>
    </row>
    <row r="13" spans="1:16" s="54" customFormat="1" ht="20.85" customHeight="1" x14ac:dyDescent="0.25">
      <c r="A13" s="48" t="s">
        <v>26</v>
      </c>
      <c r="B13" s="55"/>
      <c r="C13" s="55"/>
      <c r="D13" s="56"/>
      <c r="E13" s="57"/>
      <c r="F13" s="56"/>
      <c r="G13" s="55"/>
      <c r="H13" s="56"/>
      <c r="I13" s="55"/>
      <c r="J13" s="55"/>
      <c r="K13" s="58"/>
    </row>
    <row r="14" spans="1:16" ht="21.6" customHeight="1" thickBot="1" x14ac:dyDescent="0.25">
      <c r="A14" s="12"/>
      <c r="B14" s="13"/>
      <c r="C14" s="13"/>
      <c r="D14" s="20"/>
      <c r="E14" s="14"/>
      <c r="F14" s="20"/>
      <c r="G14" s="13"/>
      <c r="H14" s="20"/>
      <c r="I14" s="25"/>
      <c r="J14" s="25"/>
      <c r="K14" s="26"/>
    </row>
    <row r="15" spans="1:16" ht="28.5" x14ac:dyDescent="0.2">
      <c r="A15" s="24" t="s">
        <v>21</v>
      </c>
      <c r="B15" s="29"/>
      <c r="C15" s="30"/>
      <c r="D15" s="30"/>
      <c r="E15" s="30"/>
      <c r="F15" s="30"/>
      <c r="G15" s="30"/>
      <c r="H15" s="30"/>
      <c r="I15" s="30"/>
      <c r="J15" s="30"/>
      <c r="K15" s="31"/>
    </row>
    <row r="16" spans="1:16" ht="114" x14ac:dyDescent="0.2">
      <c r="A16" s="24" t="s">
        <v>15</v>
      </c>
      <c r="B16" s="32"/>
      <c r="C16" s="33"/>
      <c r="D16" s="33"/>
      <c r="E16" s="33"/>
      <c r="F16" s="33"/>
      <c r="G16" s="33"/>
      <c r="H16" s="33"/>
      <c r="I16" s="33"/>
      <c r="J16" s="33"/>
      <c r="K16" s="34"/>
    </row>
    <row r="17" spans="1:16" x14ac:dyDescent="0.2">
      <c r="A17" s="24"/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6" ht="15" x14ac:dyDescent="0.25">
      <c r="A18" s="59" t="s">
        <v>11</v>
      </c>
      <c r="B18" s="38"/>
      <c r="C18" s="38"/>
      <c r="D18" s="39"/>
      <c r="E18" s="40"/>
      <c r="F18" s="41"/>
      <c r="G18" s="38"/>
      <c r="H18" s="39"/>
      <c r="I18" s="38"/>
      <c r="J18" s="38"/>
      <c r="K18" s="38"/>
    </row>
    <row r="19" spans="1:16" ht="15" x14ac:dyDescent="0.25">
      <c r="A19" s="60">
        <f>IF(A17="",0,IF(A17="לא",0,IF(A17="כן",1)))</f>
        <v>0</v>
      </c>
      <c r="B19" s="38"/>
      <c r="C19" s="38"/>
      <c r="D19" s="39"/>
      <c r="E19" s="40"/>
      <c r="F19" s="41"/>
      <c r="G19" s="38"/>
      <c r="H19" s="39"/>
      <c r="I19" s="38"/>
      <c r="J19" s="38"/>
      <c r="K19" s="38"/>
    </row>
    <row r="20" spans="1:16" x14ac:dyDescent="0.2">
      <c r="D20" s="21"/>
      <c r="F20" s="21"/>
    </row>
    <row r="21" spans="1:16" s="2" customFormat="1" ht="30" x14ac:dyDescent="0.2">
      <c r="A21" s="5" t="s">
        <v>7</v>
      </c>
      <c r="B21" s="5" t="s">
        <v>8</v>
      </c>
      <c r="C21" s="6" t="s">
        <v>0</v>
      </c>
      <c r="D21" s="16" t="s">
        <v>12</v>
      </c>
      <c r="E21" s="7" t="s">
        <v>20</v>
      </c>
      <c r="F21" s="16" t="s">
        <v>12</v>
      </c>
      <c r="G21" s="7" t="s">
        <v>10</v>
      </c>
      <c r="H21" s="16" t="s">
        <v>12</v>
      </c>
      <c r="I21" s="61" t="s">
        <v>13</v>
      </c>
      <c r="J21" s="42"/>
      <c r="K21" s="43"/>
    </row>
    <row r="22" spans="1:16" ht="15" x14ac:dyDescent="0.25">
      <c r="A22" s="3" t="s">
        <v>30</v>
      </c>
      <c r="B22" s="64" t="s">
        <v>31</v>
      </c>
      <c r="C22" s="22">
        <v>0.04</v>
      </c>
      <c r="D22" s="18">
        <f t="shared" ref="D22:D26" si="0">IF(C22="",0,IF(C22&gt;=100%,2,IF(C22&gt;=90%,1.9,IF(C22&gt;=80%,1.8,IF(C22&gt;=70%,1.7,IF(C22&gt;=60%,1.6,IF(C22&gt;=70%,1.7,IF(C22&gt;=60%,1.6,IF(C22&gt;=50%,1.5,IF(C22&gt;=40%,1.4,IF(C22&gt;=30%,1.3,IF(C22&gt;=20%,1.2,IF(C22&gt;=10%,1.1,IF(C22&gt;=1%,1,IF(C22&lt;1%,0)))))))))))))))</f>
        <v>1</v>
      </c>
      <c r="E22" s="8" t="s">
        <v>4</v>
      </c>
      <c r="F22" s="18">
        <f>IF(D22=0,0,IF(E22="",0,IF(E22="לא",0,IF(E22="כן",0.25))))</f>
        <v>0.25</v>
      </c>
      <c r="G22" s="4" t="s">
        <v>6</v>
      </c>
      <c r="H22" s="18">
        <f>IF(D22=0,0,IF(G22="תיווי סביביתי טיפוס II (הצהרה עצמית)",0,IF(G22="תו סביבתי טיפוס I או III",0.25)))</f>
        <v>0.25</v>
      </c>
      <c r="I22" s="62">
        <f>IF(D22+F22+H22&gt;2,2,D22+F22+H22)</f>
        <v>1.5</v>
      </c>
      <c r="J22" s="44"/>
      <c r="K22" s="45"/>
    </row>
    <row r="23" spans="1:16" ht="15" x14ac:dyDescent="0.25">
      <c r="A23" s="3" t="s">
        <v>30</v>
      </c>
      <c r="B23" s="64" t="s">
        <v>32</v>
      </c>
      <c r="C23" s="22">
        <v>0.04</v>
      </c>
      <c r="D23" s="18">
        <f t="shared" si="0"/>
        <v>1</v>
      </c>
      <c r="E23" s="8" t="s">
        <v>4</v>
      </c>
      <c r="F23" s="18">
        <f t="shared" ref="F23:F35" si="1">IF(D23=0,0,IF(E23="",0,IF(E23="לא",0,IF(E23="כן",0.25))))</f>
        <v>0.25</v>
      </c>
      <c r="G23" s="4" t="s">
        <v>6</v>
      </c>
      <c r="H23" s="18">
        <f t="shared" ref="H23:H35" si="2">IF(D23=0,0,IF(G23="תיווי סביביתי טיפוס II (הצהרה עצמית)",0,IF(G23="תו סביבתי טיפוס I או III",0.25)))</f>
        <v>0.25</v>
      </c>
      <c r="I23" s="62">
        <f t="shared" ref="I23:I35" si="3">IF(D23+F23+H23&gt;2,2,D23+F23+H23)</f>
        <v>1.5</v>
      </c>
      <c r="J23" s="44"/>
      <c r="K23" s="46"/>
    </row>
    <row r="24" spans="1:16" ht="15" x14ac:dyDescent="0.25">
      <c r="A24" s="3" t="s">
        <v>30</v>
      </c>
      <c r="B24" s="65" t="s">
        <v>33</v>
      </c>
      <c r="C24" s="22">
        <v>0.04</v>
      </c>
      <c r="D24" s="18">
        <f t="shared" si="0"/>
        <v>1</v>
      </c>
      <c r="E24" s="8" t="s">
        <v>4</v>
      </c>
      <c r="F24" s="18">
        <f t="shared" si="1"/>
        <v>0.25</v>
      </c>
      <c r="G24" s="4" t="s">
        <v>6</v>
      </c>
      <c r="H24" s="18">
        <f t="shared" si="2"/>
        <v>0.25</v>
      </c>
      <c r="I24" s="62">
        <f t="shared" si="3"/>
        <v>1.5</v>
      </c>
      <c r="J24" s="44"/>
      <c r="K24" s="46"/>
    </row>
    <row r="25" spans="1:16" ht="15" x14ac:dyDescent="0.25">
      <c r="A25" s="3" t="s">
        <v>30</v>
      </c>
      <c r="B25" s="64" t="s">
        <v>34</v>
      </c>
      <c r="C25" s="22">
        <v>0.03</v>
      </c>
      <c r="D25" s="18">
        <f t="shared" si="0"/>
        <v>1</v>
      </c>
      <c r="E25" s="8" t="s">
        <v>4</v>
      </c>
      <c r="F25" s="18">
        <f t="shared" si="1"/>
        <v>0.25</v>
      </c>
      <c r="G25" s="4" t="s">
        <v>6</v>
      </c>
      <c r="H25" s="18">
        <f t="shared" si="2"/>
        <v>0.25</v>
      </c>
      <c r="I25" s="62">
        <f t="shared" si="3"/>
        <v>1.5</v>
      </c>
      <c r="J25" s="44"/>
      <c r="K25" s="47"/>
    </row>
    <row r="26" spans="1:16" ht="15" x14ac:dyDescent="0.25">
      <c r="A26" s="3" t="s">
        <v>35</v>
      </c>
      <c r="B26" s="15" t="s">
        <v>36</v>
      </c>
      <c r="C26" s="22">
        <v>0.15</v>
      </c>
      <c r="D26" s="18">
        <f t="shared" si="0"/>
        <v>1.1000000000000001</v>
      </c>
      <c r="E26" s="8" t="s">
        <v>4</v>
      </c>
      <c r="F26" s="18">
        <f t="shared" si="1"/>
        <v>0.25</v>
      </c>
      <c r="G26" s="4" t="s">
        <v>6</v>
      </c>
      <c r="H26" s="18">
        <f t="shared" si="2"/>
        <v>0.25</v>
      </c>
      <c r="I26" s="62">
        <f t="shared" si="3"/>
        <v>1.6</v>
      </c>
      <c r="J26" s="44"/>
      <c r="K26" s="38"/>
      <c r="P26" s="10" t="e">
        <f>#REF!/I24</f>
        <v>#REF!</v>
      </c>
    </row>
    <row r="27" spans="1:16" ht="15" x14ac:dyDescent="0.25">
      <c r="A27" s="3" t="s">
        <v>37</v>
      </c>
      <c r="B27" s="15" t="s">
        <v>38</v>
      </c>
      <c r="C27" s="22">
        <v>0.7</v>
      </c>
      <c r="D27" s="18">
        <f>IF(C27="",0,IF(C27&gt;=100%,2,IF(C27&gt;=90%,1.9,IF(C27&gt;=80%,1.8,IF(C27&gt;=70%,1.7,IF(C27&gt;=60%,1.6,IF(C27&gt;=70%,1.7,IF(C27&gt;=60%,1.6,IF(C27&gt;=50%,1.5,IF(C27&gt;=40%,1.4,IF(C27&gt;=30%,1.3,IF(C27&gt;=20%,1.2,IF(C27&gt;=10%,1.1,IF(C27&gt;=1%,1,IF(C27&lt;1%,0)))))))))))))))</f>
        <v>1.7</v>
      </c>
      <c r="E27" s="8" t="s">
        <v>4</v>
      </c>
      <c r="F27" s="18">
        <f t="shared" si="1"/>
        <v>0.25</v>
      </c>
      <c r="G27" s="4" t="s">
        <v>6</v>
      </c>
      <c r="H27" s="18">
        <f t="shared" si="2"/>
        <v>0.25</v>
      </c>
      <c r="I27" s="62">
        <f t="shared" si="3"/>
        <v>2</v>
      </c>
      <c r="J27" s="44"/>
      <c r="K27" s="38"/>
    </row>
    <row r="28" spans="1:16" ht="15" hidden="1" x14ac:dyDescent="0.25">
      <c r="A28" s="3"/>
      <c r="B28" s="15"/>
      <c r="C28" s="22"/>
      <c r="D28" s="18">
        <f t="shared" ref="D28:D35" si="4">IF(C28="",0,IF(C28&gt;=100%,2,IF(C28&gt;=90%,1.9,IF(C28&gt;=80%,1.8,IF(C28&gt;=70%,1.7,IF(C28&gt;=60%,1.6,IF(C28&gt;=70%,1.7,IF(C28&gt;=60%,1.6,IF(C28&gt;=50%,1.5,IF(C28&gt;=40%,1.4,IF(C28&gt;=30%,1.3,IF(C28&gt;=20%,1.2,IF(C28&gt;=10%,1.1,IF(C28&gt;=1%,1,IF(C28&lt;1%,0)))))))))))))))</f>
        <v>0</v>
      </c>
      <c r="E28" s="8"/>
      <c r="F28" s="18">
        <f t="shared" si="1"/>
        <v>0</v>
      </c>
      <c r="G28" s="4"/>
      <c r="H28" s="18">
        <f t="shared" si="2"/>
        <v>0</v>
      </c>
      <c r="I28" s="62">
        <f t="shared" si="3"/>
        <v>0</v>
      </c>
      <c r="J28" s="44"/>
      <c r="K28" s="38"/>
    </row>
    <row r="29" spans="1:16" ht="15" hidden="1" x14ac:dyDescent="0.25">
      <c r="A29" s="3"/>
      <c r="B29" s="15"/>
      <c r="C29" s="22"/>
      <c r="D29" s="18">
        <f t="shared" si="4"/>
        <v>0</v>
      </c>
      <c r="E29" s="8"/>
      <c r="F29" s="18">
        <f t="shared" si="1"/>
        <v>0</v>
      </c>
      <c r="G29" s="4"/>
      <c r="H29" s="18">
        <f t="shared" si="2"/>
        <v>0</v>
      </c>
      <c r="I29" s="62">
        <f t="shared" si="3"/>
        <v>0</v>
      </c>
      <c r="J29" s="44"/>
      <c r="K29" s="47"/>
    </row>
    <row r="30" spans="1:16" ht="15" hidden="1" x14ac:dyDescent="0.25">
      <c r="A30" s="3"/>
      <c r="B30" s="15"/>
      <c r="C30" s="22"/>
      <c r="D30" s="18">
        <f t="shared" si="4"/>
        <v>0</v>
      </c>
      <c r="E30" s="8"/>
      <c r="F30" s="18">
        <f t="shared" si="1"/>
        <v>0</v>
      </c>
      <c r="G30" s="4"/>
      <c r="H30" s="18">
        <f t="shared" si="2"/>
        <v>0</v>
      </c>
      <c r="I30" s="62">
        <f t="shared" si="3"/>
        <v>0</v>
      </c>
      <c r="J30" s="44"/>
      <c r="K30" s="47"/>
    </row>
    <row r="31" spans="1:16" ht="15" hidden="1" x14ac:dyDescent="0.25">
      <c r="A31" s="3"/>
      <c r="B31" s="15"/>
      <c r="C31" s="22"/>
      <c r="D31" s="18">
        <f t="shared" si="4"/>
        <v>0</v>
      </c>
      <c r="E31" s="8"/>
      <c r="F31" s="18">
        <f t="shared" si="1"/>
        <v>0</v>
      </c>
      <c r="G31" s="4"/>
      <c r="H31" s="18">
        <f t="shared" si="2"/>
        <v>0</v>
      </c>
      <c r="I31" s="62">
        <f t="shared" si="3"/>
        <v>0</v>
      </c>
      <c r="J31" s="44"/>
      <c r="K31" s="38"/>
    </row>
    <row r="32" spans="1:16" ht="15" hidden="1" x14ac:dyDescent="0.25">
      <c r="A32" s="3"/>
      <c r="B32" s="15"/>
      <c r="C32" s="22"/>
      <c r="D32" s="18">
        <f t="shared" si="4"/>
        <v>0</v>
      </c>
      <c r="E32" s="8"/>
      <c r="F32" s="18">
        <f t="shared" si="1"/>
        <v>0</v>
      </c>
      <c r="G32" s="4"/>
      <c r="H32" s="18">
        <f t="shared" si="2"/>
        <v>0</v>
      </c>
      <c r="I32" s="62">
        <f t="shared" si="3"/>
        <v>0</v>
      </c>
      <c r="J32" s="44"/>
      <c r="K32" s="38"/>
    </row>
    <row r="33" spans="1:11" ht="15" hidden="1" x14ac:dyDescent="0.25">
      <c r="A33" s="3"/>
      <c r="B33" s="15"/>
      <c r="C33" s="22"/>
      <c r="D33" s="18">
        <f t="shared" si="4"/>
        <v>0</v>
      </c>
      <c r="E33" s="8"/>
      <c r="F33" s="18">
        <f t="shared" si="1"/>
        <v>0</v>
      </c>
      <c r="G33" s="4"/>
      <c r="H33" s="18">
        <f t="shared" si="2"/>
        <v>0</v>
      </c>
      <c r="I33" s="62">
        <f t="shared" si="3"/>
        <v>0</v>
      </c>
      <c r="J33" s="44"/>
      <c r="K33" s="38"/>
    </row>
    <row r="34" spans="1:11" ht="6" hidden="1" customHeight="1" x14ac:dyDescent="0.25">
      <c r="A34" s="3"/>
      <c r="B34" s="15"/>
      <c r="C34" s="22"/>
      <c r="D34" s="18">
        <f t="shared" si="4"/>
        <v>0</v>
      </c>
      <c r="E34" s="8"/>
      <c r="F34" s="18">
        <f t="shared" si="1"/>
        <v>0</v>
      </c>
      <c r="G34" s="4"/>
      <c r="H34" s="18">
        <f t="shared" si="2"/>
        <v>0</v>
      </c>
      <c r="I34" s="62">
        <f t="shared" si="3"/>
        <v>0</v>
      </c>
      <c r="J34" s="44"/>
      <c r="K34" s="38"/>
    </row>
    <row r="35" spans="1:11" ht="15" hidden="1" x14ac:dyDescent="0.25">
      <c r="A35" s="3"/>
      <c r="B35" s="15"/>
      <c r="C35" s="22"/>
      <c r="D35" s="18">
        <f t="shared" si="4"/>
        <v>0</v>
      </c>
      <c r="E35" s="8"/>
      <c r="F35" s="18">
        <f t="shared" si="1"/>
        <v>0</v>
      </c>
      <c r="G35" s="4"/>
      <c r="H35" s="18">
        <f t="shared" si="2"/>
        <v>0</v>
      </c>
      <c r="I35" s="62">
        <f t="shared" si="3"/>
        <v>0</v>
      </c>
      <c r="J35" s="44"/>
      <c r="K35" s="38"/>
    </row>
    <row r="36" spans="1:11" x14ac:dyDescent="0.2">
      <c r="I36" s="63"/>
    </row>
    <row r="37" spans="1:11" ht="15" x14ac:dyDescent="0.25">
      <c r="A37" s="9" t="s">
        <v>16</v>
      </c>
      <c r="B37" s="9"/>
      <c r="C37" s="9"/>
      <c r="D37" s="19"/>
      <c r="E37" s="9"/>
      <c r="F37" s="19"/>
      <c r="G37" s="9"/>
      <c r="H37" s="19" t="s">
        <v>2</v>
      </c>
      <c r="I37" s="62">
        <f>ROUND(SUM(I22:I35)+A19,0)</f>
        <v>10</v>
      </c>
      <c r="J37" s="38"/>
      <c r="K37" s="38"/>
    </row>
    <row r="38" spans="1:11" x14ac:dyDescent="0.2">
      <c r="F38" s="21"/>
    </row>
    <row r="39" spans="1:11" x14ac:dyDescent="0.2">
      <c r="F39" s="21"/>
    </row>
    <row r="40" spans="1:11" x14ac:dyDescent="0.2">
      <c r="F40" s="21"/>
    </row>
    <row r="41" spans="1:11" x14ac:dyDescent="0.2">
      <c r="F41" s="21"/>
    </row>
    <row r="42" spans="1:11" x14ac:dyDescent="0.2">
      <c r="F42" s="21"/>
    </row>
    <row r="43" spans="1:11" x14ac:dyDescent="0.2">
      <c r="F43" s="21"/>
    </row>
    <row r="44" spans="1:11" x14ac:dyDescent="0.2">
      <c r="F44" s="21"/>
    </row>
    <row r="45" spans="1:11" x14ac:dyDescent="0.2">
      <c r="F45" s="21"/>
    </row>
    <row r="46" spans="1:11" x14ac:dyDescent="0.2">
      <c r="F46" s="21"/>
    </row>
    <row r="47" spans="1:11" x14ac:dyDescent="0.2">
      <c r="F47" s="21"/>
    </row>
    <row r="51" spans="1:1" hidden="1" x14ac:dyDescent="0.2">
      <c r="A51" t="s">
        <v>1</v>
      </c>
    </row>
    <row r="52" spans="1:1" hidden="1" x14ac:dyDescent="0.2"/>
    <row r="53" spans="1:1" hidden="1" x14ac:dyDescent="0.2">
      <c r="A53" t="s">
        <v>6</v>
      </c>
    </row>
    <row r="54" spans="1:1" hidden="1" x14ac:dyDescent="0.2">
      <c r="A54" t="s">
        <v>9</v>
      </c>
    </row>
    <row r="55" spans="1:1" hidden="1" x14ac:dyDescent="0.2"/>
    <row r="56" spans="1:1" hidden="1" x14ac:dyDescent="0.2">
      <c r="A56" t="s">
        <v>4</v>
      </c>
    </row>
    <row r="57" spans="1:1" hidden="1" x14ac:dyDescent="0.2">
      <c r="A57" t="s">
        <v>5</v>
      </c>
    </row>
  </sheetData>
  <sheetProtection formatCells="0" selectLockedCells="1"/>
  <protectedRanges>
    <protectedRange sqref="B26:B35" name="שם המוצר"/>
    <protectedRange sqref="E22:E35" name="סוג_חומר_רשימה"/>
    <protectedRange sqref="C22:D35 K22:K35" name="שיעור תכולת חומר ממוחזר במוצר"/>
    <protectedRange sqref="I22:I35" name="שיעור תכולת חומר ממוחזר במוצר_1"/>
    <protectedRange sqref="H22:H35" name="שיעור תכולת חומר ממוחזר במוצר_1_1"/>
    <protectedRange algorithmName="SHA-512" hashValue="yvhNmTnr2UYU1SQr23CSgM2nhyRABZ3X4eZmhCZz3YuKms8HL4Bvf3Jq+lQsiczh4o05SSrBGD60qywQ9Rw2kw==" saltValue="iTaNqS8Q3WyesqnoOiAuUQ==" spinCount="100000" sqref="B22:B25" name="טווח1"/>
  </protectedRanges>
  <phoneticPr fontId="6" type="noConversion"/>
  <dataValidations count="2">
    <dataValidation type="list" allowBlank="1" showInputMessage="1" showErrorMessage="1" sqref="A17 E22:E35" xr:uid="{00000000-0002-0000-0000-000000000000}">
      <formula1>$A$55:$A$57</formula1>
    </dataValidation>
    <dataValidation type="list" allowBlank="1" showInputMessage="1" showErrorMessage="1" sqref="G22:G35" xr:uid="{00000000-0002-0000-0000-000001000000}">
      <formula1>$A$52:$A$54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B3ED09A8A974591CC6F28250E2760" ma:contentTypeVersion="17" ma:contentTypeDescription="Create a new document." ma:contentTypeScope="" ma:versionID="81bab4adf703501c339ed9fdcbb10c90">
  <xsd:schema xmlns:xsd="http://www.w3.org/2001/XMLSchema" xmlns:xs="http://www.w3.org/2001/XMLSchema" xmlns:p="http://schemas.microsoft.com/office/2006/metadata/properties" xmlns:ns2="97a2b456-2485-43c6-8424-570ca901aa16" xmlns:ns3="456d0adf-497c-4cd0-b8f7-93e3dabc1451" targetNamespace="http://schemas.microsoft.com/office/2006/metadata/properties" ma:root="true" ma:fieldsID="25dbad3c3a2da01cb9917d90fe810869" ns2:_="" ns3:_="">
    <xsd:import namespace="97a2b456-2485-43c6-8424-570ca901aa16"/>
    <xsd:import namespace="456d0adf-497c-4cd0-b8f7-93e3dabc14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05e1__x05d5__x05d2__x05d4__x05d9__x05d9__x05e2__x05d5__x05e5_" minOccurs="0"/>
                <xsd:element ref="ns2:_x05de__x05e1__x05e4__x05e8__x05e4__x05e8__x05d5__x05d9__x05e7__x05d8_" minOccurs="0"/>
                <xsd:element ref="ns2:_x05ea__x05d7__x05d5__x05dd_" minOccurs="0"/>
                <xsd:element ref="ns2:_x05e9__x05dd__x05dc__x05e7__x05d5__x05d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b456-2485-43c6-8424-570ca901a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05e1__x05d5__x05d2__x05d4__x05d9__x05d9__x05e2__x05d5__x05e5_" ma:index="21" nillable="true" ma:displayName="סוג הייעוץ" ma:description="סוג הייעוץ הניתן ללקוח במסגרת הפרויקט (פרוגרמה לצצ, פרוגרמה כלכלית, ניהול תכנון, חברה , ייעוץ סטטוטורי וכו')" ma:format="Dropdown" ma:internalName="_x05e1__x05d5__x05d2__x05d4__x05d9__x05d9__x05e2__x05d5__x05e5_">
      <xsd:simpleType>
        <xsd:restriction base="dms:Choice">
          <xsd:enumeration value="פרוגמה לצצ"/>
          <xsd:enumeration value="פרוגרמה כלכלית"/>
          <xsd:enumeration value="ניהול תכנון"/>
          <xsd:enumeration value="תכנון חברתי"/>
          <xsd:enumeration value="ייעוץ סטטוטורי"/>
          <xsd:enumeration value="GIS"/>
        </xsd:restriction>
      </xsd:simpleType>
    </xsd:element>
    <xsd:element name="_x05de__x05e1__x05e4__x05e8__x05e4__x05e8__x05d5__x05d9__x05e7__x05d8_" ma:index="22" nillable="true" ma:displayName="מספר פרויקט" ma:format="Dropdown" ma:internalName="_x05de__x05e1__x05e4__x05e8__x05e4__x05e8__x05d5__x05d9__x05e7__x05d8_">
      <xsd:simpleType>
        <xsd:restriction base="dms:Text">
          <xsd:maxLength value="255"/>
        </xsd:restriction>
      </xsd:simpleType>
    </xsd:element>
    <xsd:element name="_x05ea__x05d7__x05d5__x05dd_" ma:index="23" nillable="true" ma:displayName="תחום" ma:format="Dropdown" ma:internalName="_x05ea__x05d7__x05d5__x05dd_">
      <xsd:simpleType>
        <xsd:restriction base="dms:Choice">
          <xsd:enumeration value="תכנון"/>
          <xsd:enumeration value="תכנון סביבתי"/>
          <xsd:enumeration value="בניה ירוקה"/>
          <xsd:enumeration value="הנדסת סביבה"/>
        </xsd:restriction>
      </xsd:simpleType>
    </xsd:element>
    <xsd:element name="_x05e9__x05dd__x05dc__x05e7__x05d5__x05d7_" ma:index="24" nillable="true" ma:displayName="שם לקוח" ma:format="Dropdown" ma:internalName="_x05e9__x05dd__x05dc__x05e7__x05d5__x05d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d0adf-497c-4cd0-b8f7-93e3dabc145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a__x05d7__x05d5__x05dd_ xmlns="97a2b456-2485-43c6-8424-570ca901aa16" xsi:nil="true"/>
    <_x05e1__x05d5__x05d2__x05d4__x05d9__x05d9__x05e2__x05d5__x05e5_ xmlns="97a2b456-2485-43c6-8424-570ca901aa16" xsi:nil="true"/>
    <_x05e9__x05dd__x05dc__x05e7__x05d5__x05d7_ xmlns="97a2b456-2485-43c6-8424-570ca901aa16" xsi:nil="true"/>
    <_x05de__x05e1__x05e4__x05e8__x05e4__x05e8__x05d5__x05d9__x05e7__x05d8_ xmlns="97a2b456-2485-43c6-8424-570ca901aa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AF703-DE85-439E-A7A4-3AD1163C0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2b456-2485-43c6-8424-570ca901aa16"/>
    <ds:schemaRef ds:uri="456d0adf-497c-4cd0-b8f7-93e3dabc1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7359C-A85A-466F-A913-34621FAC3B0E}">
  <ds:schemaRefs>
    <ds:schemaRef ds:uri="http://schemas.openxmlformats.org/package/2006/metadata/core-properties"/>
    <ds:schemaRef ds:uri="http://purl.org/dc/terms/"/>
    <ds:schemaRef ds:uri="http://purl.org/dc/dcmitype/"/>
    <ds:schemaRef ds:uri="456d0adf-497c-4cd0-b8f7-93e3dabc145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7a2b456-2485-43c6-8424-570ca901aa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2CCBDA-0ECB-4DB0-9EA1-64E3375BA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תכולת חומר ממוחזר</vt:lpstr>
      <vt:lpstr>'תכולת חומר ממוחזר'!Print_Area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מחשבון תכולת חומר ממוחזר</dc:title>
  <dc:creator>Oran Noam</dc:creator>
  <cp:lastModifiedBy>Ilan Yahav</cp:lastModifiedBy>
  <cp:lastPrinted>2023-12-10T10:00:50Z</cp:lastPrinted>
  <dcterms:created xsi:type="dcterms:W3CDTF">2021-05-05T04:04:36Z</dcterms:created>
  <dcterms:modified xsi:type="dcterms:W3CDTF">2025-03-25T15:24:34Z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0x010100AB2B3ED09A8A974591CC6F28250E2760</vt:lpwstr>
  </property>
</Properties>
</file>